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3095" windowHeight="8385" activeTab="0"/>
  </bookViews>
  <sheets>
    <sheet name="AVI0108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<sst xmlns="http://schemas.openxmlformats.org/spreadsheetml/2006/main" count="59" uniqueCount="28">
  <si>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Department for Transport statistics</t>
  </si>
  <si>
    <t>Table TSGB0208 (AVI0108)</t>
  </si>
  <si>
    <r>
      <t>Purpose of travel at selected UK airports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: 2007 to 2017</t>
    </r>
  </si>
  <si>
    <r>
      <rPr>
        <i/>
        <sz val="10"/>
        <color indexed="8"/>
        <rFont val="Arial"/>
        <family val="2"/>
      </rPr>
      <t>Percentage</t>
    </r>
    <r>
      <rPr>
        <sz val="10"/>
        <color indexed="8"/>
        <rFont val="Arial"/>
        <family val="2"/>
      </rPr>
      <t>/Number</t>
    </r>
  </si>
  <si>
    <t>Survey airport</t>
  </si>
  <si>
    <t>Gatwick</t>
  </si>
  <si>
    <t>Business</t>
  </si>
  <si>
    <t>Holiday</t>
  </si>
  <si>
    <t>Visiting friends/relatives</t>
  </si>
  <si>
    <t>Other</t>
  </si>
  <si>
    <t>Total</t>
  </si>
  <si>
    <t>Sample size</t>
  </si>
  <si>
    <t>Heathrow</t>
  </si>
  <si>
    <t>Luton</t>
  </si>
  <si>
    <t>Manchester</t>
  </si>
  <si>
    <t>Stansted</t>
  </si>
  <si>
    <t>1. Results are based on the CAA passenger survey, which is carried out at selected airports each year.</t>
  </si>
  <si>
    <t>Source: Civil Aviation Authority, Departing Passenger Survey</t>
  </si>
  <si>
    <t>2. “No answer” and "Don't know" responses are not included in the analysis.</t>
  </si>
  <si>
    <t>Last updated: November 2018</t>
  </si>
  <si>
    <t>Next update: November 2019</t>
  </si>
  <si>
    <t>Telephone: 020 7944 4493</t>
  </si>
  <si>
    <t>Email: aviation.stats@dft.gov.uk</t>
  </si>
  <si>
    <t>The figures in this table are outside the scope of National Statistics</t>
  </si>
  <si>
    <t>Visiting friends or relatives</t>
  </si>
  <si>
    <t>https://www.gov.uk/government/statistical-data-sets/aviation-statistics-data-tables-avi</t>
  </si>
  <si>
    <t>Source:-</t>
  </si>
  <si>
    <t>Edited by Colin Townend 13/8/2019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</si>
</sst>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Helv"/>
      <family val="0"/>
    </font>
    <font>
      <sz val="10"/>
      <color indexed="8"/>
      <name val="Tms Rm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1"/>
      <family val="0"/>
    </font>
    <font>
      <u val="single"/>
      <sz val="12"/>
      <color indexed="12"/>
      <name val="Arial1"/>
      <family val="0"/>
    </font>
    <font>
      <b/>
      <sz val="10"/>
      <color indexed="8"/>
      <name val="Arial"/>
      <family val="2"/>
    </font>
    <font>
      <b/>
      <sz val="9"/>
      <color indexed="21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1"/>
      <family val="0"/>
    </font>
    <font>
      <sz val="10"/>
      <color indexed="8"/>
      <name val="Arial1"/>
      <family val="0"/>
    </font>
    <font>
      <b/>
      <sz val="9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9"/>
      <color rgb="FF000000"/>
      <name val="Helv"/>
      <family val="0"/>
    </font>
    <font>
      <sz val="10"/>
      <color rgb="FF000000"/>
      <name val="Tms Rmn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1"/>
      <family val="0"/>
    </font>
    <font>
      <u val="single"/>
      <sz val="12"/>
      <color rgb="FF0000FF"/>
      <name val="Arial1"/>
      <family val="0"/>
    </font>
    <font>
      <b/>
      <sz val="12"/>
      <color rgb="FF008080"/>
      <name val="Arial"/>
      <family val="2"/>
    </font>
    <font>
      <b/>
      <sz val="10"/>
      <color rgb="FF000000"/>
      <name val="Arial"/>
      <family val="2"/>
    </font>
    <font>
      <b/>
      <sz val="9"/>
      <color rgb="FF00808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1"/>
      <family val="0"/>
    </font>
    <font>
      <sz val="10"/>
      <color rgb="FF000000"/>
      <name val="Arial1"/>
      <family val="0"/>
    </font>
    <font>
      <b/>
      <sz val="9"/>
      <color rgb="FF000000"/>
      <name val="Calibri"/>
      <family val="2"/>
    </font>
    <font>
      <u val="single"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40" fillId="32" borderId="7" applyNumberFormat="0" applyFont="0" applyAlignment="0" applyProtection="0"/>
    <xf numFmtId="0" fontId="58" fillId="27" borderId="8" applyNumberFormat="0" applyAlignment="0" applyProtection="0"/>
    <xf numFmtId="9" fontId="4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2" fillId="33" borderId="0" xfId="62" applyFont="1" applyFill="1" applyAlignment="1" applyProtection="1">
      <alignment/>
      <protection/>
    </xf>
    <xf numFmtId="0" fontId="55" fillId="33" borderId="0" xfId="58" applyFont="1" applyFill="1" applyAlignment="1" applyProtection="1">
      <alignment/>
      <protection/>
    </xf>
    <xf numFmtId="0" fontId="0" fillId="33" borderId="0" xfId="0" applyFill="1" applyAlignment="1">
      <alignment/>
    </xf>
    <xf numFmtId="0" fontId="63" fillId="33" borderId="0" xfId="53" applyFont="1" applyFill="1" applyAlignment="1" applyProtection="1">
      <alignment/>
      <protection locked="0"/>
    </xf>
    <xf numFmtId="0" fontId="64" fillId="33" borderId="0" xfId="59" applyFont="1" applyFill="1" applyAlignment="1" applyProtection="1">
      <alignment horizontal="left"/>
      <protection locked="0"/>
    </xf>
    <xf numFmtId="0" fontId="64" fillId="33" borderId="0" xfId="58" applyFont="1" applyFill="1" applyAlignment="1" applyProtection="1">
      <alignment/>
      <protection/>
    </xf>
    <xf numFmtId="0" fontId="0" fillId="33" borderId="0" xfId="0" applyFill="1" applyAlignment="1">
      <alignment/>
    </xf>
    <xf numFmtId="0" fontId="65" fillId="33" borderId="0" xfId="58" applyFont="1" applyFill="1" applyAlignment="1" applyProtection="1">
      <alignment/>
      <protection/>
    </xf>
    <xf numFmtId="0" fontId="66" fillId="33" borderId="0" xfId="58" applyFont="1" applyFill="1" applyAlignment="1" applyProtection="1">
      <alignment/>
      <protection/>
    </xf>
    <xf numFmtId="0" fontId="67" fillId="33" borderId="0" xfId="0" applyFont="1" applyFill="1" applyAlignment="1">
      <alignment/>
    </xf>
    <xf numFmtId="0" fontId="68" fillId="33" borderId="0" xfId="58" applyFont="1" applyFill="1" applyAlignment="1" applyProtection="1">
      <alignment/>
      <protection/>
    </xf>
    <xf numFmtId="0" fontId="69" fillId="33" borderId="0" xfId="58" applyFont="1" applyFill="1" applyAlignment="1" applyProtection="1">
      <alignment/>
      <protection/>
    </xf>
    <xf numFmtId="0" fontId="67" fillId="33" borderId="0" xfId="0" applyFont="1" applyFill="1" applyAlignment="1">
      <alignment/>
    </xf>
    <xf numFmtId="0" fontId="68" fillId="33" borderId="10" xfId="58" applyFont="1" applyFill="1" applyBorder="1" applyAlignment="1" applyProtection="1">
      <alignment/>
      <protection/>
    </xf>
    <xf numFmtId="0" fontId="55" fillId="33" borderId="0" xfId="58" applyFont="1" applyFill="1" applyAlignment="1" applyProtection="1">
      <alignment horizontal="right"/>
      <protection/>
    </xf>
    <xf numFmtId="0" fontId="65" fillId="33" borderId="11" xfId="58" applyFont="1" applyFill="1" applyBorder="1" applyAlignment="1" applyProtection="1">
      <alignment/>
      <protection/>
    </xf>
    <xf numFmtId="0" fontId="55" fillId="33" borderId="11" xfId="58" applyFont="1" applyFill="1" applyBorder="1" applyAlignment="1" applyProtection="1">
      <alignment horizontal="left"/>
      <protection/>
    </xf>
    <xf numFmtId="0" fontId="55" fillId="33" borderId="0" xfId="58" applyFont="1" applyFill="1" applyAlignment="1" applyProtection="1">
      <alignment horizontal="left"/>
      <protection/>
    </xf>
    <xf numFmtId="1" fontId="70" fillId="33" borderId="0" xfId="58" applyNumberFormat="1" applyFont="1" applyFill="1" applyAlignment="1" applyProtection="1">
      <alignment/>
      <protection/>
    </xf>
    <xf numFmtId="3" fontId="0" fillId="33" borderId="0" xfId="0" applyNumberFormat="1" applyFill="1" applyAlignment="1">
      <alignment/>
    </xf>
    <xf numFmtId="0" fontId="55" fillId="33" borderId="12" xfId="58" applyFont="1" applyFill="1" applyBorder="1" applyAlignment="1" applyProtection="1">
      <alignment horizontal="left" wrapText="1"/>
      <protection/>
    </xf>
    <xf numFmtId="3" fontId="55" fillId="33" borderId="12" xfId="58" applyNumberFormat="1" applyFont="1" applyFill="1" applyBorder="1" applyAlignment="1" applyProtection="1">
      <alignment/>
      <protection/>
    </xf>
    <xf numFmtId="0" fontId="65" fillId="33" borderId="10" xfId="58" applyFont="1" applyFill="1" applyBorder="1" applyAlignment="1" applyProtection="1">
      <alignment/>
      <protection/>
    </xf>
    <xf numFmtId="0" fontId="55" fillId="33" borderId="10" xfId="58" applyFont="1" applyFill="1" applyBorder="1" applyAlignment="1" applyProtection="1">
      <alignment horizontal="left" wrapText="1"/>
      <protection/>
    </xf>
    <xf numFmtId="3" fontId="55" fillId="33" borderId="10" xfId="58" applyNumberFormat="1" applyFont="1" applyFill="1" applyBorder="1" applyAlignment="1" applyProtection="1">
      <alignment/>
      <protection/>
    </xf>
    <xf numFmtId="0" fontId="71" fillId="33" borderId="0" xfId="60" applyFont="1" applyFill="1" applyAlignment="1" applyProtection="1">
      <alignment/>
      <protection/>
    </xf>
    <xf numFmtId="0" fontId="55" fillId="33" borderId="0" xfId="57" applyFont="1" applyFill="1" applyAlignment="1" applyProtection="1">
      <alignment horizontal="left"/>
      <protection/>
    </xf>
    <xf numFmtId="0" fontId="72" fillId="33" borderId="0" xfId="60" applyFont="1" applyFill="1" applyAlignment="1" applyProtection="1">
      <alignment/>
      <protection/>
    </xf>
    <xf numFmtId="0" fontId="55" fillId="33" borderId="0" xfId="0" applyFont="1" applyFill="1" applyAlignment="1">
      <alignment horizontal="left" vertical="center"/>
    </xf>
    <xf numFmtId="0" fontId="72" fillId="33" borderId="0" xfId="61" applyFont="1" applyFill="1" applyAlignment="1" applyProtection="1">
      <alignment horizontal="right"/>
      <protection/>
    </xf>
    <xf numFmtId="0" fontId="55" fillId="33" borderId="0" xfId="57" applyFont="1" applyFill="1" applyAlignment="1" applyProtection="1">
      <alignment horizontal="right"/>
      <protection/>
    </xf>
    <xf numFmtId="0" fontId="55" fillId="33" borderId="0" xfId="59" applyFont="1" applyFill="1" applyAlignment="1" applyProtection="1">
      <alignment horizontal="right"/>
      <protection/>
    </xf>
    <xf numFmtId="166" fontId="0" fillId="33" borderId="0" xfId="42" applyNumberFormat="1" applyFont="1" applyFill="1" applyAlignment="1">
      <alignment/>
    </xf>
    <xf numFmtId="9" fontId="67" fillId="33" borderId="0" xfId="65" applyFont="1" applyFill="1" applyAlignment="1">
      <alignment/>
    </xf>
    <xf numFmtId="9" fontId="0" fillId="33" borderId="13" xfId="65" applyFont="1" applyFill="1" applyBorder="1" applyAlignment="1">
      <alignment horizontal="center"/>
    </xf>
    <xf numFmtId="166" fontId="67" fillId="33" borderId="14" xfId="0" applyNumberFormat="1" applyFont="1" applyFill="1" applyBorder="1" applyAlignment="1">
      <alignment/>
    </xf>
    <xf numFmtId="166" fontId="73" fillId="33" borderId="15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74" fillId="0" borderId="0" xfId="53" applyFont="1">
      <alignment/>
    </xf>
    <xf numFmtId="0" fontId="0" fillId="34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0819 - TSGB Table - Interliners" xfId="57"/>
    <cellStyle name="Normal_100819 - TSGB Table - Mode of transport" xfId="58"/>
    <cellStyle name="Normal_20110" xfId="59"/>
    <cellStyle name="Normal_mode-LHR-LGW-MAN" xfId="60"/>
    <cellStyle name="Normal_TSGB 3.1" xfId="61"/>
    <cellStyle name="Normal_TSGB 3.8 1990-2008 - progres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Purpose of travel at main UK airports 2017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Department for Transport statisti
c
s
Table TSGB0208 (AVI0
</a:t>
            </a:r>
          </a:p>
        </c:rich>
      </c:tx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25"/>
          <c:y val="0.42"/>
          <c:w val="0.44525"/>
          <c:h val="0.5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Holiday, 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Visiting friends or relatives, 35%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Business,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AVI0108!$K$7:$N$7</c:f>
              <c:strCache/>
            </c:strRef>
          </c:cat>
          <c:val>
            <c:numRef>
              <c:f>AVI0108!$K$8:$N$8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10</xdr:row>
      <xdr:rowOff>152400</xdr:rowOff>
    </xdr:from>
    <xdr:to>
      <xdr:col>16</xdr:col>
      <xdr:colOff>323850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72275" y="2314575"/>
        <a:ext cx="5553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aviation-statistics-data-tables-avi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4.7109375" style="3" customWidth="1"/>
    <col min="2" max="2" width="21.7109375" style="3" customWidth="1"/>
    <col min="3" max="3" width="9.28125" style="3" customWidth="1"/>
    <col min="4" max="4" width="9.140625" style="3" customWidth="1"/>
    <col min="5" max="5" width="10.57421875" style="3" customWidth="1"/>
    <col min="6" max="6" width="9.140625" style="3" customWidth="1"/>
    <col min="7" max="7" width="13.7109375" style="3" customWidth="1"/>
    <col min="8" max="10" width="9.140625" style="3" customWidth="1"/>
    <col min="11" max="11" width="7.7109375" style="3" bestFit="1" customWidth="1"/>
    <col min="12" max="12" width="23.421875" style="3" bestFit="1" customWidth="1"/>
    <col min="13" max="13" width="8.7109375" style="3" bestFit="1" customWidth="1"/>
    <col min="14" max="14" width="6.140625" style="3" bestFit="1" customWidth="1"/>
    <col min="15" max="16384" width="9.140625" style="3" customWidth="1"/>
  </cols>
  <sheetData>
    <row r="1" spans="1:3" ht="15.75">
      <c r="A1" s="1" t="s">
        <v>0</v>
      </c>
      <c r="B1" s="2"/>
      <c r="C1" s="2"/>
    </row>
    <row r="2" spans="1:7" ht="15.75">
      <c r="A2" s="4"/>
      <c r="B2" s="2"/>
      <c r="C2" s="2"/>
      <c r="F2" s="41" t="s">
        <v>26</v>
      </c>
      <c r="G2" s="40" t="s">
        <v>25</v>
      </c>
    </row>
    <row r="3" spans="1:7" ht="15.75">
      <c r="A3" s="5" t="s">
        <v>1</v>
      </c>
      <c r="B3" s="2"/>
      <c r="C3" s="2"/>
      <c r="F3" s="41"/>
      <c r="G3" s="3" t="s">
        <v>27</v>
      </c>
    </row>
    <row r="4" spans="1:3" ht="15.75" customHeight="1">
      <c r="A4" s="6" t="s">
        <v>2</v>
      </c>
      <c r="B4" s="7"/>
      <c r="C4" s="8"/>
    </row>
    <row r="5" spans="1:3" s="13" customFormat="1" ht="12">
      <c r="A5" s="9"/>
      <c r="B5" s="10"/>
      <c r="C5" s="12"/>
    </row>
    <row r="6" spans="1:3" s="13" customFormat="1" ht="12.75">
      <c r="A6" s="14"/>
      <c r="B6" s="14"/>
      <c r="C6" s="15" t="s">
        <v>3</v>
      </c>
    </row>
    <row r="7" spans="1:14" ht="30">
      <c r="A7" s="16" t="s">
        <v>4</v>
      </c>
      <c r="B7" s="17"/>
      <c r="C7" s="16">
        <v>2017</v>
      </c>
      <c r="E7" s="18" t="s">
        <v>6</v>
      </c>
      <c r="F7" s="18" t="s">
        <v>7</v>
      </c>
      <c r="G7" s="18" t="s">
        <v>8</v>
      </c>
      <c r="H7" s="18" t="s">
        <v>9</v>
      </c>
      <c r="K7" s="38" t="s">
        <v>7</v>
      </c>
      <c r="L7" s="39" t="s">
        <v>24</v>
      </c>
      <c r="M7" s="38" t="s">
        <v>6</v>
      </c>
      <c r="N7" s="38" t="s">
        <v>9</v>
      </c>
    </row>
    <row r="8" spans="1:15" ht="22.5" customHeight="1">
      <c r="A8" s="8" t="s">
        <v>5</v>
      </c>
      <c r="B8" s="18" t="s">
        <v>6</v>
      </c>
      <c r="C8" s="19">
        <v>13.6933661316154</v>
      </c>
      <c r="E8" s="33">
        <f>C8*C$13/100</f>
        <v>3756.774998208685</v>
      </c>
      <c r="F8" s="20"/>
      <c r="G8" s="20"/>
      <c r="H8" s="20"/>
      <c r="I8" s="20"/>
      <c r="J8" s="20"/>
      <c r="K8" s="35">
        <f>F40</f>
        <v>0.43867248440899687</v>
      </c>
      <c r="L8" s="35">
        <f>G40</f>
        <v>0.34732957572584383</v>
      </c>
      <c r="M8" s="35">
        <f>E40</f>
        <v>0.18973706076481942</v>
      </c>
      <c r="N8" s="35">
        <f>H40</f>
        <v>0.024260879100339888</v>
      </c>
      <c r="O8" s="20"/>
    </row>
    <row r="9" spans="1:15" ht="15">
      <c r="A9" s="8"/>
      <c r="B9" s="18" t="s">
        <v>7</v>
      </c>
      <c r="C9" s="19">
        <v>54.152670097957</v>
      </c>
      <c r="F9" s="33">
        <f>C9*C$13/100</f>
        <v>14856.785041374504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ht="15">
      <c r="A10" s="8"/>
      <c r="B10" s="18" t="s">
        <v>8</v>
      </c>
      <c r="C10" s="19">
        <v>30.3719655562217</v>
      </c>
      <c r="F10" s="20"/>
      <c r="G10" s="33">
        <f>C10*C$13/100</f>
        <v>8332.548750349422</v>
      </c>
      <c r="H10" s="20"/>
      <c r="I10" s="20"/>
      <c r="J10" s="20"/>
      <c r="K10" s="20"/>
      <c r="L10" s="20"/>
      <c r="M10" s="20"/>
      <c r="N10" s="20"/>
      <c r="O10" s="20"/>
    </row>
    <row r="11" spans="1:15" ht="15">
      <c r="A11" s="8"/>
      <c r="B11" s="18" t="s">
        <v>9</v>
      </c>
      <c r="C11" s="19">
        <v>1.78199821420593</v>
      </c>
      <c r="F11" s="20"/>
      <c r="G11" s="20"/>
      <c r="H11" s="33">
        <f>C11*C$13/100</f>
        <v>488.8912100673969</v>
      </c>
      <c r="I11" s="20"/>
      <c r="J11" s="20"/>
      <c r="K11" s="20"/>
      <c r="L11" s="20"/>
      <c r="M11" s="20"/>
      <c r="N11" s="20"/>
      <c r="O11" s="20"/>
    </row>
    <row r="12" spans="1:15" ht="15">
      <c r="A12" s="8"/>
      <c r="B12" s="18" t="s">
        <v>10</v>
      </c>
      <c r="C12" s="19">
        <v>100</v>
      </c>
      <c r="D12" s="33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">
      <c r="A13" s="8"/>
      <c r="B13" s="21" t="s">
        <v>11</v>
      </c>
      <c r="C13" s="22">
        <v>27435</v>
      </c>
      <c r="D13" s="33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2.5" customHeight="1">
      <c r="A14" s="8" t="s">
        <v>12</v>
      </c>
      <c r="B14" s="18" t="s">
        <v>6</v>
      </c>
      <c r="C14" s="19">
        <v>26.2773945172635</v>
      </c>
      <c r="E14" s="33">
        <f>C14*C$19/100</f>
        <v>15329.443639536006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>
      <c r="A15" s="8"/>
      <c r="B15" s="18" t="s">
        <v>7</v>
      </c>
      <c r="C15" s="19">
        <v>34.8451439626641</v>
      </c>
      <c r="F15" s="33">
        <f>C15*C$19/100</f>
        <v>20327.611633499357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">
      <c r="A16" s="8"/>
      <c r="B16" s="18" t="s">
        <v>8</v>
      </c>
      <c r="C16" s="19">
        <v>35.5274951917179</v>
      </c>
      <c r="F16" s="20"/>
      <c r="G16" s="33">
        <f>C16*C$19/100</f>
        <v>20725.67486999247</v>
      </c>
      <c r="H16" s="20"/>
      <c r="I16" s="20"/>
      <c r="J16" s="20"/>
      <c r="K16" s="20"/>
      <c r="L16" s="20"/>
      <c r="M16" s="20"/>
      <c r="N16" s="20"/>
      <c r="O16" s="20"/>
    </row>
    <row r="17" spans="1:15" ht="15">
      <c r="A17" s="8"/>
      <c r="B17" s="18" t="s">
        <v>9</v>
      </c>
      <c r="C17" s="19">
        <v>3.34996632835441</v>
      </c>
      <c r="F17" s="20"/>
      <c r="G17" s="20"/>
      <c r="H17" s="33">
        <f>C17*C$19/100</f>
        <v>1954.2698569721124</v>
      </c>
      <c r="I17" s="20"/>
      <c r="J17" s="20"/>
      <c r="K17" s="20"/>
      <c r="L17" s="20"/>
      <c r="M17" s="20"/>
      <c r="N17" s="20"/>
      <c r="O17" s="20"/>
    </row>
    <row r="18" spans="1:15" ht="15">
      <c r="A18" s="8"/>
      <c r="B18" s="18" t="s">
        <v>10</v>
      </c>
      <c r="C18" s="19">
        <v>100</v>
      </c>
      <c r="D18" s="33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">
      <c r="A19" s="8"/>
      <c r="B19" s="21" t="s">
        <v>11</v>
      </c>
      <c r="C19" s="22">
        <v>58337</v>
      </c>
      <c r="D19" s="33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2.5" customHeight="1">
      <c r="A20" s="8" t="s">
        <v>13</v>
      </c>
      <c r="B20" s="18" t="s">
        <v>6</v>
      </c>
      <c r="C20" s="19">
        <v>12.0958273349671</v>
      </c>
      <c r="E20" s="33">
        <f>C20*C$25/100</f>
        <v>1149.3455133685738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">
      <c r="A21" s="8"/>
      <c r="B21" s="18" t="s">
        <v>7</v>
      </c>
      <c r="C21" s="19">
        <v>37.8028286646812</v>
      </c>
      <c r="F21" s="33">
        <f>C21*C$25/100</f>
        <v>3592.0247797180077</v>
      </c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>
      <c r="A22" s="8"/>
      <c r="B22" s="18" t="s">
        <v>8</v>
      </c>
      <c r="C22" s="19">
        <v>48.1227983968074</v>
      </c>
      <c r="F22" s="20"/>
      <c r="G22" s="33">
        <f>C22*C$25/100</f>
        <v>4572.628303664638</v>
      </c>
      <c r="H22" s="20"/>
      <c r="I22" s="20"/>
      <c r="J22" s="20"/>
      <c r="K22" s="20"/>
      <c r="L22" s="20"/>
      <c r="M22" s="20"/>
      <c r="N22" s="20"/>
      <c r="O22" s="20"/>
    </row>
    <row r="23" spans="1:15" ht="15">
      <c r="A23" s="8"/>
      <c r="B23" s="18" t="s">
        <v>9</v>
      </c>
      <c r="C23" s="19">
        <v>1.97854560354423</v>
      </c>
      <c r="F23" s="20"/>
      <c r="G23" s="20"/>
      <c r="H23" s="33">
        <f>C23*C$25/100</f>
        <v>188.00140324877273</v>
      </c>
      <c r="I23" s="20"/>
      <c r="J23" s="20"/>
      <c r="K23" s="20"/>
      <c r="L23" s="20"/>
      <c r="M23" s="20"/>
      <c r="N23" s="20"/>
      <c r="O23" s="20"/>
    </row>
    <row r="24" spans="1:15" ht="15">
      <c r="A24" s="8"/>
      <c r="B24" s="18" t="s">
        <v>10</v>
      </c>
      <c r="C24" s="19">
        <v>100</v>
      </c>
      <c r="D24" s="33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">
      <c r="A25" s="8"/>
      <c r="B25" s="21" t="s">
        <v>11</v>
      </c>
      <c r="C25" s="22">
        <v>9502</v>
      </c>
      <c r="D25" s="33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22.5" customHeight="1">
      <c r="A26" s="8" t="s">
        <v>14</v>
      </c>
      <c r="B26" s="18" t="s">
        <v>6</v>
      </c>
      <c r="C26" s="19">
        <v>16.5059773142185</v>
      </c>
      <c r="E26" s="33">
        <f>C26*C$31/100</f>
        <v>4554.659380085453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">
      <c r="A27" s="8"/>
      <c r="B27" s="18" t="s">
        <v>7</v>
      </c>
      <c r="C27" s="19">
        <v>59.1016834604738</v>
      </c>
      <c r="F27" s="33">
        <f>C27*C$31/100</f>
        <v>16308.518534083141</v>
      </c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>
      <c r="A28" s="8"/>
      <c r="B28" s="18" t="s">
        <v>8</v>
      </c>
      <c r="C28" s="19">
        <v>23.2053821476992</v>
      </c>
      <c r="F28" s="20"/>
      <c r="G28" s="33">
        <f>C28*C$31/100</f>
        <v>6403.293149836117</v>
      </c>
      <c r="H28" s="20"/>
      <c r="I28" s="20"/>
      <c r="J28" s="20"/>
      <c r="K28" s="20"/>
      <c r="L28" s="20"/>
      <c r="M28" s="20"/>
      <c r="N28" s="20"/>
      <c r="O28" s="20"/>
    </row>
    <row r="29" spans="1:15" ht="15">
      <c r="A29" s="8"/>
      <c r="B29" s="18" t="s">
        <v>9</v>
      </c>
      <c r="C29" s="19">
        <v>1.18695707760845</v>
      </c>
      <c r="F29" s="20"/>
      <c r="G29" s="20"/>
      <c r="H29" s="33">
        <f>C29*C$31/100</f>
        <v>327.5289359952757</v>
      </c>
      <c r="I29" s="20"/>
      <c r="J29" s="20"/>
      <c r="K29" s="20"/>
      <c r="L29" s="20"/>
      <c r="M29" s="20"/>
      <c r="N29" s="20"/>
      <c r="O29" s="20"/>
    </row>
    <row r="30" spans="1:15" ht="15">
      <c r="A30" s="8"/>
      <c r="B30" s="18" t="s">
        <v>10</v>
      </c>
      <c r="C30" s="19">
        <v>100</v>
      </c>
      <c r="D30" s="3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8"/>
      <c r="B31" s="21" t="s">
        <v>11</v>
      </c>
      <c r="C31" s="22">
        <v>27594</v>
      </c>
      <c r="D31" s="3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22.5" customHeight="1">
      <c r="A32" s="8" t="s">
        <v>15</v>
      </c>
      <c r="B32" s="18" t="s">
        <v>6</v>
      </c>
      <c r="C32" s="19">
        <v>12.6219442695486</v>
      </c>
      <c r="E32" s="33">
        <f>C32*C$37/100</f>
        <v>2936.242895425091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8"/>
      <c r="B33" s="18" t="s">
        <v>7</v>
      </c>
      <c r="C33" s="19">
        <v>38.7684685143622</v>
      </c>
      <c r="F33" s="33">
        <f>C33*C$37/100</f>
        <v>9018.708830496078</v>
      </c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8"/>
      <c r="B34" s="18" t="s">
        <v>8</v>
      </c>
      <c r="C34" s="19">
        <v>46.0880933523218</v>
      </c>
      <c r="F34" s="20"/>
      <c r="G34" s="33">
        <f>C34*C$37/100</f>
        <v>10721.473156550619</v>
      </c>
      <c r="H34" s="20"/>
      <c r="I34" s="20"/>
      <c r="J34" s="20"/>
      <c r="K34" s="20"/>
      <c r="L34" s="20"/>
      <c r="M34" s="20"/>
      <c r="N34" s="20"/>
      <c r="O34" s="20"/>
    </row>
    <row r="35" spans="1:15" ht="15">
      <c r="A35" s="8"/>
      <c r="B35" s="18" t="s">
        <v>9</v>
      </c>
      <c r="C35" s="19">
        <v>2.52149386376739</v>
      </c>
      <c r="F35" s="20"/>
      <c r="G35" s="20"/>
      <c r="H35" s="33">
        <f>C35*C$37/100</f>
        <v>586.5751175282079</v>
      </c>
      <c r="I35" s="20"/>
      <c r="J35" s="20"/>
      <c r="K35" s="20"/>
      <c r="L35" s="20"/>
      <c r="M35" s="20"/>
      <c r="N35" s="20"/>
      <c r="O35" s="20"/>
    </row>
    <row r="36" spans="1:15" ht="15">
      <c r="A36" s="8"/>
      <c r="B36" s="18" t="s">
        <v>10</v>
      </c>
      <c r="C36" s="19">
        <v>100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.75" thickBot="1">
      <c r="A37" s="23"/>
      <c r="B37" s="24" t="s">
        <v>11</v>
      </c>
      <c r="C37" s="25">
        <v>23263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9" s="13" customFormat="1" ht="12.75" thickBot="1">
      <c r="A38" s="11"/>
      <c r="B38" s="26"/>
      <c r="C38" s="11"/>
      <c r="E38" s="36">
        <f>SUM(E8:E37)</f>
        <v>27726.46642662381</v>
      </c>
      <c r="F38" s="36">
        <f>SUM(F8:F37)</f>
        <v>64103.64881917108</v>
      </c>
      <c r="G38" s="36">
        <f>SUM(G8:G37)</f>
        <v>50755.61823039326</v>
      </c>
      <c r="H38" s="36">
        <f>SUM(H8:H37)</f>
        <v>3545.266523811766</v>
      </c>
      <c r="I38" s="37">
        <f>SUM(E38:H38)</f>
        <v>146130.9999999999</v>
      </c>
    </row>
    <row r="39" s="13" customFormat="1" ht="12"/>
    <row r="40" spans="5:8" s="13" customFormat="1" ht="12">
      <c r="E40" s="34">
        <f>E38/$I38</f>
        <v>0.18973706076481942</v>
      </c>
      <c r="F40" s="34">
        <f>F38/$I38</f>
        <v>0.43867248440899687</v>
      </c>
      <c r="G40" s="34">
        <f>G38/$I38</f>
        <v>0.34732957572584383</v>
      </c>
      <c r="H40" s="34">
        <f>H38/$I38</f>
        <v>0.024260879100339888</v>
      </c>
    </row>
    <row r="41" spans="1:2" s="13" customFormat="1" ht="12.75">
      <c r="A41" s="27" t="s">
        <v>16</v>
      </c>
      <c r="B41" s="28"/>
    </row>
    <row r="42" spans="1:2" s="13" customFormat="1" ht="12.75">
      <c r="A42" s="29" t="s">
        <v>18</v>
      </c>
      <c r="B42" s="2"/>
    </row>
    <row r="43" spans="1:9" s="13" customFormat="1" ht="12.75">
      <c r="A43" s="2"/>
      <c r="B43" s="2"/>
      <c r="I43" s="15" t="s">
        <v>17</v>
      </c>
    </row>
    <row r="44" spans="1:9" ht="15">
      <c r="A44" s="2"/>
      <c r="B44" s="28"/>
      <c r="C44" s="13"/>
      <c r="D44" s="13"/>
      <c r="E44" s="13"/>
      <c r="F44" s="30" t="s">
        <v>19</v>
      </c>
      <c r="G44" s="13"/>
      <c r="H44" s="13"/>
      <c r="I44" s="30" t="s">
        <v>20</v>
      </c>
    </row>
    <row r="45" spans="6:9" ht="15">
      <c r="F45" s="31" t="s">
        <v>21</v>
      </c>
      <c r="I45" s="31" t="s">
        <v>22</v>
      </c>
    </row>
    <row r="46" ht="15">
      <c r="I46" s="32" t="s">
        <v>23</v>
      </c>
    </row>
  </sheetData>
  <sheetProtection/>
  <hyperlinks>
    <hyperlink ref="G2" r:id="rId1" display="https://www.gov.uk/government/statistical-data-sets/aviation-statistics-data-tables-avi"/>
  </hyperlinks>
  <printOptions horizontalCentered="1"/>
  <pageMargins left="0.551181102362205" right="0.551181102362205" top="0.787401574803149" bottom="0.748031496062992" header="0.511811023622047" footer="0.511811023622047"/>
  <pageSetup fitToHeight="0" fitToWidth="0" orientation="portrait" paperSize="9" scale="6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Arton Baleci</dc:creator>
  <cp:keywords/>
  <dc:description/>
  <cp:lastModifiedBy>Colin Townend</cp:lastModifiedBy>
  <cp:lastPrinted>2018-12-02T09:09:32Z</cp:lastPrinted>
  <dcterms:created xsi:type="dcterms:W3CDTF">2018-09-20T15:01:06Z</dcterms:created>
  <dcterms:modified xsi:type="dcterms:W3CDTF">2019-08-13T07:05:32Z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